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codeName="ThisWorkbook" defaultThemeVersion="166925"/>
  <bookViews>
    <workbookView xWindow="2730" yWindow="2730" windowWidth="11130" windowHeight="12480" activeTab="0"/>
  </bookViews>
  <sheets>
    <sheet name="RASTREL MADERA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<sst xmlns="http://schemas.openxmlformats.org/spreadsheetml/2006/main" count="55" uniqueCount="28">
  <si>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</si>
  <si>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</si>
  <si>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</si>
  <si>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</si>
  <si>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</si>
  <si>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</si>
  <si>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</si>
  <si>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</si>
  <si>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</si>
  <si>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</si>
  <si>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</si>
  <si>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</si>
  <si>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</si>
  <si>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</si>
  <si>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</si>
  <si>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</si>
  <si>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</si>
  <si>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Ventilación Alicantina-12 Nature</t>
  </si>
  <si>
    <t>Caballete Angular Nature</t>
  </si>
  <si>
    <t>Teja Alicantina-12 Nature Fosca</t>
  </si>
  <si>
    <r>
      <t xml:space="preserve">Cubierta ventilada de teja cerámica plana modelo </t>
    </r>
    <r>
      <rPr>
        <b/>
        <sz val="10"/>
        <rFont val="Calibri"/>
        <family val="2"/>
      </rPr>
      <t>Alicantina-12 Nature</t>
    </r>
    <r>
      <rPr>
        <sz val="10"/>
        <rFont val="Calibri"/>
        <family val="2"/>
      </rPr>
      <t xml:space="preserve"> Fosca de TEJAS BORJA, de 430 x 257 mm, a razón de 12,3 ud/m2, con montaje tipo BorjaSYSTEM sobre doble rastrel de 40x30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</si>
  <si>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Lámina impermeable transpirable premium TB-180</t>
  </si>
  <si>
    <t>Rastrel de madera tratada de 40 x 30 mm</t>
  </si>
  <si>
    <t>Cinta adhesiva para láminas</t>
  </si>
  <si>
    <t>Cinta bajo rastrel</t>
  </si>
  <si>
    <t>Peine de ventilación 100 mm</t>
  </si>
  <si>
    <t>Rastrel cumbrera 40 x 30 mm</t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</si>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</sst>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E2">
            <v>12.3</v>
          </cell>
        </row>
        <row r="5">
          <cell r="E5">
            <v>1.73</v>
          </cell>
        </row>
      </sheetData>
      <sheetData sheetId="1">
        <row r="30">
          <cell r="B30">
            <v>8.9</v>
          </cell>
        </row>
        <row r="37">
          <cell r="B37">
            <v>32.79</v>
          </cell>
        </row>
      </sheetData>
      <sheetData sheetId="2">
        <row r="33">
          <cell r="C33">
            <v>0.87</v>
          </cell>
        </row>
        <row r="36">
          <cell r="C36">
            <v>1.76</v>
          </cell>
        </row>
        <row r="40">
          <cell r="C40">
            <v>0.28</v>
          </cell>
        </row>
        <row r="49">
          <cell r="C49">
            <v>5.06</v>
          </cell>
        </row>
        <row r="51">
          <cell r="C51">
            <v>1.25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B2" sqref="B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>
      <c r="A2" s="3" t="s">
        <v>4</v>
      </c>
      <c r="B2" s="3" t="s">
        <v>5</v>
      </c>
      <c r="C2" s="4" t="s">
        <v>20</v>
      </c>
      <c r="D2" s="5">
        <v>1</v>
      </c>
      <c r="E2" s="6"/>
      <c r="F2" s="7">
        <f>F19</f>
        <v>49.73030000000001</v>
      </c>
    </row>
    <row r="3" spans="1:6" s="10" customFormat="1" ht="12.75">
      <c r="A3" s="9" t="s">
        <v>6</v>
      </c>
      <c r="B3" s="9" t="s">
        <v>7</v>
      </c>
      <c r="C3" s="4" t="s">
        <v>19</v>
      </c>
      <c r="D3" s="8">
        <f>'[1]TEJAS'!$E$2</f>
        <v>12.3</v>
      </c>
      <c r="E3" s="6">
        <f>'[1]TEJAS'!$E$5</f>
        <v>1.73</v>
      </c>
      <c r="F3" s="6">
        <f>D3*E3</f>
        <v>21.279</v>
      </c>
    </row>
    <row r="4" spans="1:6" s="10" customFormat="1" ht="12.75">
      <c r="A4" s="9" t="s">
        <v>6</v>
      </c>
      <c r="B4" s="9" t="s">
        <v>7</v>
      </c>
      <c r="C4" s="4" t="s">
        <v>17</v>
      </c>
      <c r="D4" s="8">
        <v>0.1</v>
      </c>
      <c r="E4" s="6">
        <f>'[1]PIEZAS ESPECIALES'!$B$37</f>
        <v>32.79</v>
      </c>
      <c r="F4" s="6">
        <f aca="true" t="shared" si="0" ref="F4:F5">D4*E4</f>
        <v>3.279</v>
      </c>
    </row>
    <row r="5" spans="1:6" s="10" customFormat="1" ht="12.75">
      <c r="A5" s="9" t="s">
        <v>6</v>
      </c>
      <c r="B5" s="9" t="s">
        <v>7</v>
      </c>
      <c r="C5" s="4" t="s">
        <v>18</v>
      </c>
      <c r="D5" s="8">
        <v>0.04</v>
      </c>
      <c r="E5" s="6">
        <f>'[1]PIEZAS ESPECIALES'!$B$30</f>
        <v>8.9</v>
      </c>
      <c r="F5" s="6">
        <f t="shared" si="0"/>
        <v>0.35600000000000004</v>
      </c>
    </row>
    <row r="6" spans="1:6" s="10" customFormat="1" ht="12.75">
      <c r="A6" s="9" t="s">
        <v>6</v>
      </c>
      <c r="B6" s="9" t="s">
        <v>5</v>
      </c>
      <c r="C6" s="10" t="s">
        <v>21</v>
      </c>
      <c r="D6" s="8">
        <v>1</v>
      </c>
      <c r="E6" s="6">
        <f>'[1]COMPLEMENTOS'!$C$36</f>
        <v>1.76</v>
      </c>
      <c r="F6" s="6">
        <f aca="true" t="shared" si="1" ref="F6:F18">D6*E6</f>
        <v>1.76</v>
      </c>
    </row>
    <row r="7" spans="1:6" s="10" customFormat="1" ht="12.75">
      <c r="A7" s="9" t="s">
        <v>6</v>
      </c>
      <c r="B7" s="9" t="s">
        <v>8</v>
      </c>
      <c r="C7" s="10" t="s">
        <v>22</v>
      </c>
      <c r="D7" s="8">
        <v>4.6</v>
      </c>
      <c r="E7" s="6">
        <v>1.2</v>
      </c>
      <c r="F7" s="6">
        <f t="shared" si="1"/>
        <v>5.52</v>
      </c>
    </row>
    <row r="8" spans="1:6" s="10" customFormat="1" ht="12.75">
      <c r="A8" s="9" t="s">
        <v>6</v>
      </c>
      <c r="B8" s="9" t="s">
        <v>8</v>
      </c>
      <c r="C8" s="10" t="s">
        <v>23</v>
      </c>
      <c r="D8" s="8">
        <v>0.8</v>
      </c>
      <c r="E8" s="6">
        <f>'[1]COMPLEMENTOS'!$C$40</f>
        <v>0.28</v>
      </c>
      <c r="F8" s="6">
        <f t="shared" si="1"/>
        <v>0.22400000000000003</v>
      </c>
    </row>
    <row r="9" spans="1:6" s="10" customFormat="1" ht="12.75">
      <c r="A9" s="9" t="s">
        <v>6</v>
      </c>
      <c r="B9" s="9" t="s">
        <v>8</v>
      </c>
      <c r="C9" s="10" t="s">
        <v>24</v>
      </c>
      <c r="D9" s="8">
        <v>2</v>
      </c>
      <c r="E9" s="6">
        <f>'[1]COMPLEMENTOS'!$C$40</f>
        <v>0.28</v>
      </c>
      <c r="F9" s="6">
        <f t="shared" si="1"/>
        <v>0.56</v>
      </c>
    </row>
    <row r="10" spans="1:6" s="10" customFormat="1" ht="12.75">
      <c r="A10" s="9" t="s">
        <v>6</v>
      </c>
      <c r="B10" s="9" t="s">
        <v>8</v>
      </c>
      <c r="C10" s="10" t="s">
        <v>25</v>
      </c>
      <c r="D10" s="8">
        <v>0.2</v>
      </c>
      <c r="E10" s="6">
        <f>'[1]COMPLEMENTOS'!$C$69</f>
        <v>0.79</v>
      </c>
      <c r="F10" s="6">
        <f t="shared" si="1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f>'[1]COMPLEMENTOS'!$C$51</f>
        <v>1.25</v>
      </c>
      <c r="F12" s="6">
        <f t="shared" si="1"/>
        <v>0.25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f>'[1]COMPLEMENTOS'!$C$49</f>
        <v>5.06</v>
      </c>
      <c r="F13" s="6">
        <f t="shared" si="1"/>
        <v>0.1518</v>
      </c>
    </row>
    <row r="14" spans="1:6" s="10" customFormat="1" ht="12.75">
      <c r="A14" s="9" t="s">
        <v>6</v>
      </c>
      <c r="B14" s="9" t="s">
        <v>7</v>
      </c>
      <c r="C14" s="10" t="s">
        <v>26</v>
      </c>
      <c r="D14" s="8">
        <v>0.05</v>
      </c>
      <c r="E14" s="6">
        <f>'[1]COMPLEMENTOS'!$C$33</f>
        <v>0.87</v>
      </c>
      <c r="F14" s="6">
        <f t="shared" si="1"/>
        <v>0.043500000000000004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0.3</v>
      </c>
      <c r="E16" s="6">
        <v>18.43</v>
      </c>
      <c r="F16" s="6">
        <f t="shared" si="1"/>
        <v>5.529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0.3</v>
      </c>
      <c r="E17" s="6">
        <v>17.17</v>
      </c>
      <c r="F17" s="6">
        <f t="shared" si="1"/>
        <v>5.151000000000001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0.3</v>
      </c>
      <c r="E18" s="6">
        <v>16.29</v>
      </c>
      <c r="F18" s="6">
        <f t="shared" si="1"/>
        <v>4.887</v>
      </c>
    </row>
    <row r="19" spans="1:6" s="10" customFormat="1" ht="12.75">
      <c r="A19" s="9"/>
      <c r="F19" s="11">
        <f>SUM(F3:F18)</f>
        <v>49.73030000000001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2021-12-09T12:21:42Z</dcterms:modified>
  <cp:category/>
  <cp:version/>
  <cp:contentType/>
  <cp:contentStatus/>
</cp:coreProperties>
</file>