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2\BORJATHERM\8_C-50.21 Celler + Talón 50-45\"/>
    </mc:Choice>
  </mc:AlternateContent>
  <xr:revisionPtr revIDLastSave="0" documentId="13_ncr:1_{5645298F-8B6D-42D1-9477-AF93F642C5A7}" xr6:coauthVersionLast="47" xr6:coauthVersionMax="47" xr10:uidLastSave="{00000000-0000-0000-0000-000000000000}"/>
  <bookViews>
    <workbookView xWindow="2760" yWindow="5535" windowWidth="11130" windowHeight="12480" activeTab="5" xr2:uid="{D194C984-7BDE-4AC5-B184-706DC9EB3876}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4" i="1"/>
  <c r="D4" i="1"/>
  <c r="E3" i="1"/>
  <c r="D3" i="1"/>
  <c r="E5" i="2"/>
  <c r="E4" i="2"/>
  <c r="D4" i="2"/>
  <c r="E3" i="2"/>
  <c r="D3" i="2"/>
  <c r="E5" i="3"/>
  <c r="E4" i="3"/>
  <c r="D4" i="3"/>
  <c r="E3" i="3"/>
  <c r="D3" i="3"/>
  <c r="E5" i="4"/>
  <c r="E4" i="4"/>
  <c r="D4" i="4"/>
  <c r="E3" i="4"/>
  <c r="D3" i="4"/>
  <c r="E5" i="5"/>
  <c r="E4" i="5"/>
  <c r="D4" i="5"/>
  <c r="E3" i="5"/>
  <c r="D3" i="5"/>
  <c r="E4" i="6"/>
  <c r="E3" i="6"/>
  <c r="E5" i="6"/>
  <c r="D4" i="6"/>
  <c r="D3" i="6"/>
  <c r="E14" i="6"/>
  <c r="E13" i="6"/>
  <c r="E12" i="6"/>
  <c r="E11" i="6"/>
  <c r="E10" i="6"/>
  <c r="E9" i="6"/>
  <c r="E8" i="6"/>
  <c r="E7" i="6"/>
  <c r="E6" i="6"/>
  <c r="E15" i="5"/>
  <c r="E14" i="5"/>
  <c r="E13" i="5"/>
  <c r="E12" i="5"/>
  <c r="E11" i="5"/>
  <c r="E10" i="5"/>
  <c r="E9" i="5"/>
  <c r="E8" i="5"/>
  <c r="E7" i="5"/>
  <c r="E6" i="5"/>
  <c r="E14" i="4"/>
  <c r="E13" i="4"/>
  <c r="E12" i="4"/>
  <c r="E11" i="4"/>
  <c r="E10" i="4"/>
  <c r="E9" i="4"/>
  <c r="E8" i="4"/>
  <c r="E7" i="4"/>
  <c r="E6" i="4"/>
  <c r="E14" i="3"/>
  <c r="E13" i="3"/>
  <c r="E12" i="3"/>
  <c r="E11" i="3"/>
  <c r="E10" i="3"/>
  <c r="E9" i="3"/>
  <c r="E8" i="3"/>
  <c r="E7" i="3"/>
  <c r="E6" i="3"/>
  <c r="E14" i="2"/>
  <c r="E13" i="2"/>
  <c r="E12" i="2"/>
  <c r="E11" i="2"/>
  <c r="E10" i="2"/>
  <c r="E9" i="2"/>
  <c r="E8" i="2"/>
  <c r="E7" i="2"/>
  <c r="E6" i="2"/>
  <c r="E14" i="1"/>
  <c r="E13" i="1"/>
  <c r="E12" i="1"/>
  <c r="E11" i="1"/>
  <c r="E10" i="1"/>
  <c r="E9" i="1"/>
  <c r="E8" i="1"/>
  <c r="E7" i="1"/>
  <c r="E6" i="1"/>
  <c r="F18" i="6" l="1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9" i="5"/>
  <c r="F19" i="5"/>
  <c r="F18" i="5"/>
  <c r="F17" i="5"/>
  <c r="F16" i="5"/>
  <c r="F15" i="5"/>
  <c r="F14" i="5"/>
  <c r="F13" i="5"/>
  <c r="F12" i="5"/>
  <c r="F11" i="5"/>
  <c r="F10" i="5"/>
  <c r="F8" i="5"/>
  <c r="F7" i="5"/>
  <c r="F6" i="5"/>
  <c r="F5" i="5"/>
  <c r="F4" i="5"/>
  <c r="F3" i="5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 l="1"/>
  <c r="F2" i="3" s="1"/>
  <c r="F19" i="4"/>
  <c r="F2" i="4" s="1"/>
  <c r="F19" i="6"/>
  <c r="F2" i="6" s="1"/>
  <c r="F20" i="5"/>
  <c r="F2" i="5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 l="1"/>
  <c r="F2" i="2" s="1"/>
  <c r="F5" i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<sst xmlns="http://schemas.openxmlformats.org/spreadsheetml/2006/main" count="333" uniqueCount="39">
  <si>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</si>
  <si>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</si>
  <si>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</si>
  <si>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</si>
  <si>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</si>
  <si>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</si>
  <si>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</si>
  <si>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</si>
  <si>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</si>
  <si>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</si>
  <si>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</si>
  <si>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</si>
  <si>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</si>
  <si>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</si>
  <si>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</si>
  <si>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</si>
  <si>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</si>
  <si>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</si>
  <si>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</si>
  <si>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</si>
  <si>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</si>
  <si>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</si>
  <si>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</si>
  <si>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</si>
  <si>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</si>
  <si>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</si>
  <si>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Panel BORJATHERM espesor 120 mm paso 370</t>
  </si>
  <si>
    <t>Panel BORJATHERM espesor 140 mm paso 370</t>
  </si>
  <si>
    <t>Panel BORJATHERM espesor 160 mm paso 370</t>
  </si>
  <si>
    <t>Teja Curva C-50.21 Celler Nature Roja</t>
  </si>
  <si>
    <t>Teja Ventilación C-50.21 Celler Nature</t>
  </si>
  <si>
    <t>Teja Talón 50/45 Nature Roja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</si>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</sst>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4">
          <cell r="K4">
            <v>0.89</v>
          </cell>
        </row>
        <row r="17">
          <cell r="K17">
            <v>10</v>
          </cell>
        </row>
        <row r="19">
          <cell r="K19">
            <v>1.1299999999999999</v>
          </cell>
        </row>
      </sheetData>
      <sheetData sheetId="1">
        <row r="9">
          <cell r="M9">
            <v>32.79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4.96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5.0599999999999996</v>
          </cell>
        </row>
        <row r="50">
          <cell r="C50">
            <v>4.18</v>
          </cell>
        </row>
        <row r="51">
          <cell r="C51">
            <v>1.25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zoomScale="90" zoomScaleNormal="90" workbookViewId="0">
      <selection activeCell="A2" sqref="A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32</v>
      </c>
      <c r="D2" s="5">
        <v>1</v>
      </c>
      <c r="E2" s="6"/>
      <c r="F2" s="7">
        <f>F19</f>
        <v>95.899299999999997</v>
      </c>
    </row>
    <row r="3" spans="1:6" s="10" customFormat="1" ht="12.75" x14ac:dyDescent="0.2">
      <c r="A3" s="9" t="s">
        <v>6</v>
      </c>
      <c r="B3" s="9" t="s">
        <v>7</v>
      </c>
      <c r="C3" s="4" t="s">
        <v>29</v>
      </c>
      <c r="D3" s="8">
        <f>[1]TEJAS!$K$17</f>
        <v>10</v>
      </c>
      <c r="E3" s="6">
        <f>[1]TEJAS!$K$4</f>
        <v>0.89</v>
      </c>
      <c r="F3" s="6">
        <f>D3*E3</f>
        <v>8.9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f>[1]TEJAS!$K$19</f>
        <v>1.1299999999999999</v>
      </c>
      <c r="F4" s="6">
        <f t="shared" ref="F4:F5" si="0">D4*E4</f>
        <v>11.299999999999999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0.1</v>
      </c>
      <c r="E5" s="6">
        <f>'[1]PIEZAS ESPECIALES'!$M$9</f>
        <v>32.79</v>
      </c>
      <c r="F5" s="6">
        <f t="shared" si="0"/>
        <v>3.2789999999999999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f>[1]COMPLEMENTOS!$C$8</f>
        <v>50.31</v>
      </c>
      <c r="F6" s="6">
        <f t="shared" ref="F6:F18" si="1">D6*E6</f>
        <v>50.31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1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1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f>[1]COMPLEMENTOS!$C$21</f>
        <v>2.6</v>
      </c>
      <c r="F9" s="6">
        <f t="shared" si="1"/>
        <v>0.52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1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f>[1]COMPLEMENTOS!$C$51</f>
        <v>1.25</v>
      </c>
      <c r="F12" s="6">
        <f t="shared" si="1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1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1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1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1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1"/>
        <v>5.7014999999999993</v>
      </c>
    </row>
    <row r="19" spans="1:6" s="10" customFormat="1" ht="12.75" x14ac:dyDescent="0.2">
      <c r="A19" s="9"/>
      <c r="F19" s="11">
        <f>SUM(F3:F18)</f>
        <v>95.899299999999997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sheetPr codeName="Hoja2"/>
  <dimension ref="A1:F19"/>
  <sheetViews>
    <sheetView zoomScale="90" zoomScaleNormal="90" workbookViewId="0">
      <selection activeCell="A2" sqref="A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104.80529999999999</v>
      </c>
    </row>
    <row r="3" spans="1:6" s="10" customFormat="1" ht="12.75" x14ac:dyDescent="0.2">
      <c r="A3" s="9" t="s">
        <v>6</v>
      </c>
      <c r="B3" s="9" t="s">
        <v>7</v>
      </c>
      <c r="C3" s="4" t="s">
        <v>29</v>
      </c>
      <c r="D3" s="8">
        <f>[1]TEJAS!$K$17</f>
        <v>10</v>
      </c>
      <c r="E3" s="6">
        <f>[1]TEJAS!$K$4</f>
        <v>0.89</v>
      </c>
      <c r="F3" s="6">
        <f t="shared" ref="F3:F18" si="0">D3*E3</f>
        <v>8.9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f>[1]TEJAS!$K$19</f>
        <v>1.1299999999999999</v>
      </c>
      <c r="F4" s="6">
        <f t="shared" si="0"/>
        <v>11.299999999999999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0.1</v>
      </c>
      <c r="E5" s="6">
        <f>'[1]PIEZAS ESPECIALES'!$M$9</f>
        <v>32.79</v>
      </c>
      <c r="F5" s="6">
        <f t="shared" si="0"/>
        <v>3.2789999999999999</v>
      </c>
    </row>
    <row r="6" spans="1:6" s="10" customFormat="1" ht="12.75" x14ac:dyDescent="0.2">
      <c r="A6" s="9" t="s">
        <v>6</v>
      </c>
      <c r="B6" s="9" t="s">
        <v>5</v>
      </c>
      <c r="C6" s="10" t="s">
        <v>24</v>
      </c>
      <c r="D6" s="8">
        <v>1</v>
      </c>
      <c r="E6" s="6">
        <f>[1]COMPLEMENTOS!$C$9</f>
        <v>59.12</v>
      </c>
      <c r="F6" s="6">
        <f t="shared" si="0"/>
        <v>59.12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0.2</v>
      </c>
      <c r="E9" s="6">
        <f>[1]COMPLEMENTOS!$C$22</f>
        <v>3.08</v>
      </c>
      <c r="F9" s="6">
        <f t="shared" si="0"/>
        <v>0.6160000000000001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0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104.80529999999999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3541-2789-4FFA-B818-1EF40C8F5134}">
  <sheetPr codeName="Hoja3"/>
  <dimension ref="A1:F19"/>
  <sheetViews>
    <sheetView zoomScale="90" zoomScaleNormal="90" workbookViewId="0">
      <selection activeCell="A2" sqref="A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113.9093</v>
      </c>
    </row>
    <row r="3" spans="1:6" s="10" customFormat="1" ht="12.75" x14ac:dyDescent="0.2">
      <c r="A3" s="9" t="s">
        <v>6</v>
      </c>
      <c r="B3" s="9" t="s">
        <v>7</v>
      </c>
      <c r="C3" s="4" t="s">
        <v>29</v>
      </c>
      <c r="D3" s="8">
        <f>[1]TEJAS!$K$17</f>
        <v>10</v>
      </c>
      <c r="E3" s="6">
        <f>[1]TEJAS!$K$4</f>
        <v>0.89</v>
      </c>
      <c r="F3" s="6">
        <f t="shared" ref="F3:F18" si="0">D3*E3</f>
        <v>8.9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f>[1]TEJAS!$K$19</f>
        <v>1.1299999999999999</v>
      </c>
      <c r="F4" s="6">
        <f t="shared" si="0"/>
        <v>11.299999999999999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0.1</v>
      </c>
      <c r="E5" s="6">
        <f>'[1]PIEZAS ESPECIALES'!$M$9</f>
        <v>32.79</v>
      </c>
      <c r="F5" s="6">
        <f t="shared" si="0"/>
        <v>3.2789999999999999</v>
      </c>
    </row>
    <row r="6" spans="1:6" s="10" customFormat="1" ht="12.75" x14ac:dyDescent="0.2">
      <c r="A6" s="9" t="s">
        <v>6</v>
      </c>
      <c r="B6" s="9" t="s">
        <v>5</v>
      </c>
      <c r="C6" s="10" t="s">
        <v>25</v>
      </c>
      <c r="D6" s="8">
        <v>1</v>
      </c>
      <c r="E6" s="6">
        <f>[1]COMPLEMENTOS!$C$10</f>
        <v>67.8</v>
      </c>
      <c r="F6" s="6">
        <f t="shared" si="0"/>
        <v>67.8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f>[1]COMPLEMENTOS!$C$21</f>
        <v>2.6</v>
      </c>
      <c r="F9" s="6">
        <f t="shared" si="0"/>
        <v>1.04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0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113.9093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7783-E642-4C6A-A738-698DA0B8BE0D}">
  <dimension ref="A1:F19"/>
  <sheetViews>
    <sheetView zoomScale="90" zoomScaleNormal="90" workbookViewId="0">
      <selection activeCell="A2" sqref="A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121.83930000000001</v>
      </c>
    </row>
    <row r="3" spans="1:6" s="10" customFormat="1" ht="12.75" x14ac:dyDescent="0.2">
      <c r="A3" s="9" t="s">
        <v>6</v>
      </c>
      <c r="B3" s="9" t="s">
        <v>7</v>
      </c>
      <c r="C3" s="4" t="s">
        <v>29</v>
      </c>
      <c r="D3" s="8">
        <f>[1]TEJAS!$K$17</f>
        <v>10</v>
      </c>
      <c r="E3" s="6">
        <f>[1]TEJAS!$K$4</f>
        <v>0.89</v>
      </c>
      <c r="F3" s="6">
        <f t="shared" ref="F3:F18" si="0">D3*E3</f>
        <v>8.9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f>[1]TEJAS!$K$19</f>
        <v>1.1299999999999999</v>
      </c>
      <c r="F4" s="6">
        <f t="shared" si="0"/>
        <v>11.299999999999999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0.1</v>
      </c>
      <c r="E5" s="6">
        <f>'[1]PIEZAS ESPECIALES'!$M$9</f>
        <v>32.79</v>
      </c>
      <c r="F5" s="6">
        <f t="shared" si="0"/>
        <v>3.2789999999999999</v>
      </c>
    </row>
    <row r="6" spans="1:6" s="10" customFormat="1" ht="12.75" x14ac:dyDescent="0.2">
      <c r="A6" s="9" t="s">
        <v>6</v>
      </c>
      <c r="B6" s="9" t="s">
        <v>5</v>
      </c>
      <c r="C6" s="10" t="s">
        <v>26</v>
      </c>
      <c r="D6" s="8">
        <v>1</v>
      </c>
      <c r="E6" s="6">
        <f>[1]COMPLEMENTOS!$C$11</f>
        <v>75.73</v>
      </c>
      <c r="F6" s="6">
        <f t="shared" si="0"/>
        <v>75.73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f>[1]COMPLEMENTOS!$C$21</f>
        <v>2.6</v>
      </c>
      <c r="F9" s="6">
        <f t="shared" si="0"/>
        <v>1.04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0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121.83930000000001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0C8-9388-4123-A23E-240142A3F11A}">
  <dimension ref="A1:F20"/>
  <sheetViews>
    <sheetView zoomScale="90" zoomScaleNormal="90" workbookViewId="0">
      <selection activeCell="A2" sqref="A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F20</f>
        <v>132.1353</v>
      </c>
    </row>
    <row r="3" spans="1:6" s="10" customFormat="1" ht="12.75" x14ac:dyDescent="0.2">
      <c r="A3" s="9" t="s">
        <v>6</v>
      </c>
      <c r="B3" s="9" t="s">
        <v>7</v>
      </c>
      <c r="C3" s="4" t="s">
        <v>29</v>
      </c>
      <c r="D3" s="8">
        <f>[1]TEJAS!$K$17</f>
        <v>10</v>
      </c>
      <c r="E3" s="6">
        <f>[1]TEJAS!$K$4</f>
        <v>0.89</v>
      </c>
      <c r="F3" s="6">
        <f t="shared" ref="F3:F19" si="0">D3*E3</f>
        <v>8.9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f>[1]TEJAS!$K$19</f>
        <v>1.1299999999999999</v>
      </c>
      <c r="F4" s="6">
        <f t="shared" si="0"/>
        <v>11.299999999999999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0.1</v>
      </c>
      <c r="E5" s="6">
        <f>'[1]PIEZAS ESPECIALES'!$M$9</f>
        <v>32.79</v>
      </c>
      <c r="F5" s="6">
        <f t="shared" si="0"/>
        <v>3.2789999999999999</v>
      </c>
    </row>
    <row r="6" spans="1:6" s="10" customFormat="1" ht="12.75" x14ac:dyDescent="0.2">
      <c r="A6" s="9" t="s">
        <v>6</v>
      </c>
      <c r="B6" s="9" t="s">
        <v>5</v>
      </c>
      <c r="C6" s="10" t="s">
        <v>27</v>
      </c>
      <c r="D6" s="8">
        <v>1</v>
      </c>
      <c r="E6" s="6">
        <f>[1]COMPLEMENTOS!$C$12</f>
        <v>85.93</v>
      </c>
      <c r="F6" s="6">
        <f t="shared" si="0"/>
        <v>85.93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f>[1]COMPLEMENTOS!$C$21</f>
        <v>2.6</v>
      </c>
      <c r="F9" s="6">
        <f t="shared" ref="F9" si="1">D9*E9</f>
        <v>0.52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[1]COMPLEMENTOS!$C$22</f>
        <v>3.08</v>
      </c>
      <c r="F10" s="6">
        <f t="shared" si="0"/>
        <v>0.6160000000000001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12</v>
      </c>
      <c r="D11" s="8">
        <v>0.2</v>
      </c>
      <c r="E11" s="6">
        <f>[1]COMPLEMENTOS!$C$71</f>
        <v>1.01</v>
      </c>
      <c r="F11" s="6">
        <f t="shared" si="0"/>
        <v>0.20200000000000001</v>
      </c>
    </row>
    <row r="12" spans="1:6" s="10" customFormat="1" ht="12.75" x14ac:dyDescent="0.2">
      <c r="A12" s="9" t="s">
        <v>6</v>
      </c>
      <c r="B12" s="9" t="s">
        <v>8</v>
      </c>
      <c r="C12" s="10" t="s">
        <v>13</v>
      </c>
      <c r="D12" s="8">
        <v>0.1</v>
      </c>
      <c r="E12" s="6">
        <f>[1]COMPLEMENTOS!$C$76</f>
        <v>3.9</v>
      </c>
      <c r="F12" s="6">
        <f t="shared" si="0"/>
        <v>0.39</v>
      </c>
    </row>
    <row r="13" spans="1:6" s="10" customFormat="1" ht="12.75" x14ac:dyDescent="0.2">
      <c r="A13" s="9" t="s">
        <v>6</v>
      </c>
      <c r="B13" s="9" t="s">
        <v>7</v>
      </c>
      <c r="C13" s="10" t="s">
        <v>38</v>
      </c>
      <c r="D13" s="8">
        <v>0.2</v>
      </c>
      <c r="E13" s="6">
        <f>[1]COMPLEMENTOS!$C$51</f>
        <v>1.25</v>
      </c>
      <c r="F13" s="6">
        <f t="shared" si="0"/>
        <v>0.25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0.03</v>
      </c>
      <c r="E14" s="6">
        <f>[1]COMPLEMENTOS!$C$49</f>
        <v>5.0599999999999996</v>
      </c>
      <c r="F14" s="6">
        <f t="shared" si="0"/>
        <v>0.15179999999999999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22</v>
      </c>
      <c r="D15" s="8">
        <v>0.05</v>
      </c>
      <c r="E15" s="6">
        <f>[1]COMPLEMENTOS!$C$50</f>
        <v>4.18</v>
      </c>
      <c r="F15" s="6">
        <f t="shared" si="0"/>
        <v>0.20899999999999999</v>
      </c>
    </row>
    <row r="16" spans="1:6" s="10" customFormat="1" ht="12.75" x14ac:dyDescent="0.2">
      <c r="A16" s="9" t="s">
        <v>6</v>
      </c>
      <c r="B16" s="9" t="s">
        <v>7</v>
      </c>
      <c r="C16" s="10" t="s">
        <v>14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 x14ac:dyDescent="0.2">
      <c r="A17" s="9" t="s">
        <v>15</v>
      </c>
      <c r="B17" s="9" t="s">
        <v>16</v>
      </c>
      <c r="C17" s="10" t="s">
        <v>17</v>
      </c>
      <c r="D17" s="8">
        <v>0.35</v>
      </c>
      <c r="E17" s="6">
        <v>18.43</v>
      </c>
      <c r="F17" s="6">
        <f t="shared" si="0"/>
        <v>6.4504999999999999</v>
      </c>
    </row>
    <row r="18" spans="1:6" s="10" customFormat="1" ht="12.75" x14ac:dyDescent="0.2">
      <c r="A18" s="9" t="s">
        <v>15</v>
      </c>
      <c r="B18" s="9" t="s">
        <v>16</v>
      </c>
      <c r="C18" s="10" t="s">
        <v>18</v>
      </c>
      <c r="D18" s="8">
        <v>0.35</v>
      </c>
      <c r="E18" s="6">
        <v>17.170000000000002</v>
      </c>
      <c r="F18" s="6">
        <f t="shared" si="0"/>
        <v>6.0095000000000001</v>
      </c>
    </row>
    <row r="19" spans="1:6" s="10" customFormat="1" ht="12.75" x14ac:dyDescent="0.2">
      <c r="A19" s="9" t="s">
        <v>15</v>
      </c>
      <c r="B19" s="9" t="s">
        <v>16</v>
      </c>
      <c r="C19" s="10" t="s">
        <v>19</v>
      </c>
      <c r="D19" s="8">
        <v>0.35</v>
      </c>
      <c r="E19" s="6">
        <v>16.29</v>
      </c>
      <c r="F19" s="6">
        <f t="shared" si="0"/>
        <v>5.7014999999999993</v>
      </c>
    </row>
    <row r="20" spans="1:6" s="10" customFormat="1" ht="12.75" x14ac:dyDescent="0.2">
      <c r="A20" s="9"/>
      <c r="F20" s="11">
        <f>SUM(F3:F19)</f>
        <v>132.1353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6A9-41D2-43CF-B92E-617ABDDD47F4}">
  <dimension ref="A1:F19"/>
  <sheetViews>
    <sheetView tabSelected="1" topLeftCell="B1"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141.56130000000002</v>
      </c>
    </row>
    <row r="3" spans="1:6" s="10" customFormat="1" ht="12.75" x14ac:dyDescent="0.2">
      <c r="A3" s="9" t="s">
        <v>6</v>
      </c>
      <c r="B3" s="9" t="s">
        <v>7</v>
      </c>
      <c r="C3" s="4" t="s">
        <v>29</v>
      </c>
      <c r="D3" s="8">
        <f>[1]TEJAS!$K$17</f>
        <v>10</v>
      </c>
      <c r="E3" s="6">
        <f>[1]TEJAS!$K$4</f>
        <v>0.89</v>
      </c>
      <c r="F3" s="6">
        <f t="shared" ref="F3:F18" si="0">D3*E3</f>
        <v>8.9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f>[1]TEJAS!$K$19</f>
        <v>1.1299999999999999</v>
      </c>
      <c r="F4" s="6">
        <f t="shared" si="0"/>
        <v>11.299999999999999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0.1</v>
      </c>
      <c r="E5" s="6">
        <f>'[1]PIEZAS ESPECIALES'!$M$9</f>
        <v>32.79</v>
      </c>
      <c r="F5" s="6">
        <f t="shared" si="0"/>
        <v>3.2789999999999999</v>
      </c>
    </row>
    <row r="6" spans="1:6" s="10" customFormat="1" ht="12.75" x14ac:dyDescent="0.2">
      <c r="A6" s="9" t="s">
        <v>6</v>
      </c>
      <c r="B6" s="9" t="s">
        <v>5</v>
      </c>
      <c r="C6" s="10" t="s">
        <v>28</v>
      </c>
      <c r="D6" s="8">
        <v>1</v>
      </c>
      <c r="E6" s="6">
        <f>[1]COMPLEMENTOS!$C$13</f>
        <v>95.26</v>
      </c>
      <c r="F6" s="6">
        <f t="shared" si="0"/>
        <v>95.26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0.4</v>
      </c>
      <c r="E9" s="6">
        <f>[1]COMPLEMENTOS!$C$22</f>
        <v>3.08</v>
      </c>
      <c r="F9" s="6">
        <f t="shared" si="0"/>
        <v>1.2320000000000002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0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141.56130000000002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60</vt:lpstr>
      <vt:lpstr>80</vt:lpstr>
      <vt:lpstr>100</vt:lpstr>
      <vt:lpstr>120</vt:lpstr>
      <vt:lpstr>140</vt:lpstr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2021-12-03T11:47:23Z</dcterms:modified>
</cp:coreProperties>
</file>