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BORJATHERM\1_FLAT-5XL\"/>
    </mc:Choice>
  </mc:AlternateContent>
  <xr:revisionPtr revIDLastSave="0" documentId="13_ncr:1_{3C36D739-6E32-4FC0-9734-4728104E4561}" xr6:coauthVersionLast="47" xr6:coauthVersionMax="47" xr10:uidLastSave="{00000000-0000-0000-0000-000000000000}"/>
  <bookViews>
    <workbookView xWindow="3510" yWindow="3510" windowWidth="11130" windowHeight="5730" activeTab="1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6" r:id="rId5"/>
    <sheet name="160" sheetId="5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5" l="1"/>
  <c r="E13" i="5"/>
  <c r="E12" i="5"/>
  <c r="E11" i="5"/>
  <c r="E10" i="5"/>
  <c r="E9" i="5"/>
  <c r="E8" i="5"/>
  <c r="E7" i="5"/>
  <c r="E6" i="5"/>
  <c r="E5" i="5"/>
  <c r="E4" i="5"/>
  <c r="E3" i="5"/>
  <c r="D3" i="5"/>
  <c r="E15" i="6"/>
  <c r="E14" i="6"/>
  <c r="E13" i="6"/>
  <c r="E12" i="6"/>
  <c r="E11" i="6"/>
  <c r="E10" i="6"/>
  <c r="E9" i="6"/>
  <c r="E8" i="6"/>
  <c r="E7" i="6"/>
  <c r="E6" i="6"/>
  <c r="E5" i="6"/>
  <c r="E4" i="6"/>
  <c r="E3" i="6"/>
  <c r="D3" i="6"/>
  <c r="E14" i="4"/>
  <c r="E13" i="4"/>
  <c r="E12" i="4"/>
  <c r="E11" i="4"/>
  <c r="E10" i="4"/>
  <c r="E9" i="4"/>
  <c r="E8" i="4"/>
  <c r="E7" i="4"/>
  <c r="E6" i="4"/>
  <c r="E5" i="4"/>
  <c r="E4" i="4"/>
  <c r="E3" i="4"/>
  <c r="D3" i="4"/>
  <c r="E14" i="3"/>
  <c r="E13" i="3"/>
  <c r="E12" i="3"/>
  <c r="E11" i="3"/>
  <c r="E10" i="3"/>
  <c r="E9" i="3"/>
  <c r="E8" i="3"/>
  <c r="E7" i="3"/>
  <c r="E6" i="3"/>
  <c r="E5" i="3"/>
  <c r="E4" i="3"/>
  <c r="E3" i="3"/>
  <c r="D3" i="3"/>
  <c r="E14" i="2" l="1"/>
  <c r="E13" i="2"/>
  <c r="E12" i="2"/>
  <c r="E11" i="2"/>
  <c r="E10" i="2"/>
  <c r="E9" i="2"/>
  <c r="E8" i="2"/>
  <c r="E7" i="2"/>
  <c r="E6" i="2"/>
  <c r="E4" i="2"/>
  <c r="E5" i="2"/>
  <c r="E3" i="2"/>
  <c r="D3" i="2"/>
  <c r="E14" i="1"/>
  <c r="E13" i="1"/>
  <c r="E12" i="1"/>
  <c r="E11" i="1"/>
  <c r="E10" i="1"/>
  <c r="E9" i="1"/>
  <c r="E8" i="1"/>
  <c r="E7" i="1"/>
  <c r="E6" i="1"/>
  <c r="E5" i="1"/>
  <c r="E4" i="1"/>
  <c r="E3" i="1"/>
  <c r="D3" i="1"/>
  <c r="F9" i="5"/>
  <c r="F10" i="6"/>
  <c r="F9" i="6"/>
  <c r="F9" i="4"/>
  <c r="F9" i="3"/>
  <c r="F14" i="5"/>
  <c r="F13" i="5"/>
  <c r="F11" i="5"/>
  <c r="F15" i="6"/>
  <c r="F14" i="6"/>
  <c r="F13" i="6"/>
  <c r="F14" i="4"/>
  <c r="F13" i="4"/>
  <c r="F12" i="4"/>
  <c r="F11" i="4"/>
  <c r="F14" i="3"/>
  <c r="F13" i="3"/>
  <c r="F12" i="3"/>
  <c r="F10" i="3"/>
  <c r="F6" i="5"/>
  <c r="F6" i="6"/>
  <c r="F6" i="4"/>
  <c r="F6" i="3"/>
  <c r="F8" i="5"/>
  <c r="F7" i="5"/>
  <c r="F8" i="4"/>
  <c r="F7" i="4"/>
  <c r="F8" i="3"/>
  <c r="F7" i="3"/>
  <c r="F5" i="5"/>
  <c r="F4" i="5"/>
  <c r="F3" i="5"/>
  <c r="F5" i="6"/>
  <c r="F4" i="6"/>
  <c r="F3" i="6"/>
  <c r="F5" i="4"/>
  <c r="F4" i="4"/>
  <c r="F5" i="3"/>
  <c r="F4" i="3"/>
  <c r="F19" i="6"/>
  <c r="F18" i="6"/>
  <c r="F17" i="6"/>
  <c r="F16" i="6"/>
  <c r="F12" i="6"/>
  <c r="F11" i="6"/>
  <c r="F8" i="6"/>
  <c r="F7" i="6"/>
  <c r="F18" i="5"/>
  <c r="F17" i="5"/>
  <c r="F16" i="5"/>
  <c r="F15" i="5"/>
  <c r="F12" i="5"/>
  <c r="F10" i="5"/>
  <c r="F18" i="4"/>
  <c r="F17" i="4"/>
  <c r="F16" i="4"/>
  <c r="F15" i="4"/>
  <c r="F10" i="4"/>
  <c r="F3" i="4"/>
  <c r="F3" i="3"/>
  <c r="F11" i="3"/>
  <c r="F15" i="3"/>
  <c r="F16" i="3"/>
  <c r="F17" i="3"/>
  <c r="F18" i="3"/>
  <c r="F19" i="3" l="1"/>
  <c r="F2" i="3" s="1"/>
  <c r="F19" i="5"/>
  <c r="F2" i="5" s="1"/>
  <c r="F20" i="6"/>
  <c r="F2" i="6" s="1"/>
  <c r="F19" i="4"/>
  <c r="F2" i="4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4" i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<sst xmlns="http://schemas.openxmlformats.org/spreadsheetml/2006/main" count="332" uniqueCount="41">
  <si>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</si>
  <si>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</si>
  <si>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</si>
  <si>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</si>
  <si>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</si>
  <si>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</si>
  <si>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</si>
  <si>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</si>
  <si>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</si>
  <si>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</si>
  <si>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</si>
  <si>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</si>
  <si>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</si>
  <si>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</si>
  <si>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</si>
  <si>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</si>
  <si>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</si>
  <si>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</si>
  <si>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</si>
  <si>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</si>
  <si>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</si>
  <si>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FLAT 5XL BorjaJET</t>
  </si>
  <si>
    <t>Teja Ventilación FLAT 5XL BorjaJET</t>
  </si>
  <si>
    <t>Caballete 100º BorjaJET</t>
  </si>
  <si>
    <t>Espuma Fijación Tejas</t>
  </si>
  <si>
    <t>Adhesivo-Sellador masilla PU 300</t>
  </si>
  <si>
    <t>Liston de arranque 80 x 50 mm</t>
  </si>
  <si>
    <t>Panel BORJATHERM espesor 80 mm paso 370.</t>
  </si>
  <si>
    <t>Caballete angular 100º Bajo</t>
  </si>
  <si>
    <t>Teja Ventilación FLAT 5XL</t>
  </si>
  <si>
    <t>Panel BORJATHERM espesor 100 mm paso 370.</t>
  </si>
  <si>
    <t>Panel BORJATHERM espesor 120 mm paso 370.</t>
  </si>
  <si>
    <t>Panel BORJATHERM espesor 140 mm paso 370.</t>
  </si>
  <si>
    <t>Panel BORJATHERM espesor 160 mm paso 370.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</si>
  <si>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</si>
  <si>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5XL BorjaJET</t>
    </r>
    <r>
      <rPr>
        <sz val="10"/>
        <rFont val="Calibri"/>
        <family val="2"/>
      </rPr>
      <t xml:space="preserve"> con decoración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</si>
  <si>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</si>
  <si>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decoración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</si>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</sst>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6">
          <cell r="B6">
            <v>12.66</v>
          </cell>
        </row>
      </sheetData>
      <sheetData sheetId="1">
        <row r="9">
          <cell r="D9">
            <v>14.48</v>
          </cell>
        </row>
        <row r="25">
          <cell r="D25">
            <v>53.46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4.5999999999999996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opLeftCell="B1" zoomScale="90" zoomScaleNormal="90" workbookViewId="0">
      <selection activeCell="E18" sqref="E18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145.29010000000002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22</v>
      </c>
      <c r="D4" s="8">
        <v>0.1</v>
      </c>
      <c r="E4" s="6">
        <f>'[1]PIEZAS ESPECIALES'!$D$25</f>
        <v>53.46</v>
      </c>
      <c r="F4" s="6">
        <f t="shared" ref="F4:F5" si="0">D4*E4</f>
        <v>5.3460000000000001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23</v>
      </c>
      <c r="D5" s="8">
        <v>0.04</v>
      </c>
      <c r="E5" s="6">
        <f>'[1]PIEZAS ESPECIALES'!$D$9</f>
        <v>14.48</v>
      </c>
      <c r="F5" s="6">
        <f t="shared" si="0"/>
        <v>0.57920000000000005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8</v>
      </c>
      <c r="D6" s="8">
        <v>1</v>
      </c>
      <c r="E6" s="6">
        <f>[1]COMPLEMENTOS!$C$8</f>
        <v>50.31</v>
      </c>
      <c r="F6" s="6">
        <f t="shared" ref="F6:F18" si="1">D6*E6</f>
        <v>50.31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1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1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f>[1]COMPLEMENTOS!$C$21</f>
        <v>2.6</v>
      </c>
      <c r="F9" s="6">
        <f t="shared" si="1"/>
        <v>0.52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1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36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24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f>[1]COMPLEMENTOS!$C$50</f>
        <v>4.5999999999999996</v>
      </c>
      <c r="F14" s="6">
        <f t="shared" si="1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145.29010000000002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896C-A25D-4517-9023-9070D838B06E}">
  <dimension ref="A1:F19"/>
  <sheetViews>
    <sheetView tabSelected="1" topLeftCell="B1" zoomScale="90" zoomScaleNormal="90" workbookViewId="0">
      <selection activeCell="C2" sqref="C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154.19610000000003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 t="shared" ref="F3:F18" si="0"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ESPECIALES'!$D$25</f>
        <v>53.46</v>
      </c>
      <c r="F4" s="6">
        <f t="shared" si="0"/>
        <v>5.3460000000000001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f>'[1]PIEZAS ESPECIALES'!$D$9</f>
        <v>14.48</v>
      </c>
      <c r="F5" s="6">
        <f t="shared" si="0"/>
        <v>0.57920000000000005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26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36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24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154.19610000000003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ABD7-D9CE-4907-99BF-908FD5D49263}">
  <dimension ref="A1:F19"/>
  <sheetViews>
    <sheetView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163.30010000000001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 t="shared" ref="F3:F18" si="0"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ESPECIALES'!$D$25</f>
        <v>53.46</v>
      </c>
      <c r="F4" s="6">
        <f t="shared" si="0"/>
        <v>5.3460000000000001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f>'[1]PIEZAS ESPECIALES'!$D$9</f>
        <v>14.48</v>
      </c>
      <c r="F5" s="6">
        <f t="shared" si="0"/>
        <v>0.57920000000000005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f>[1]COMPLEMENTOS!$C$10</f>
        <v>67.8</v>
      </c>
      <c r="F6" s="6">
        <f t="shared" si="0"/>
        <v>67.8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36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24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163.30010000000001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64004-308C-4261-B500-8A339D101387}">
  <dimension ref="A1:F19"/>
  <sheetViews>
    <sheetView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F19</f>
        <v>171.23010000000002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 t="shared" ref="F3:F18" si="0"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ESPECIALES'!$D$25</f>
        <v>53.46</v>
      </c>
      <c r="F4" s="6">
        <f t="shared" si="0"/>
        <v>5.3460000000000001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f>'[1]PIEZAS ESPECIALES'!$D$9</f>
        <v>14.48</v>
      </c>
      <c r="F5" s="6">
        <f t="shared" si="0"/>
        <v>0.57920000000000005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31</v>
      </c>
      <c r="D6" s="8">
        <v>1</v>
      </c>
      <c r="E6" s="6">
        <f>[1]COMPLEMENTOS!$C$11</f>
        <v>75.73</v>
      </c>
      <c r="F6" s="6">
        <f t="shared" si="0"/>
        <v>75.73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36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24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171.23010000000002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D5970-3B6B-430C-93E6-4C16248BDD70}">
  <dimension ref="A1:F20"/>
  <sheetViews>
    <sheetView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40</v>
      </c>
      <c r="D2" s="5">
        <v>1</v>
      </c>
      <c r="E2" s="6"/>
      <c r="F2" s="7">
        <f>F20</f>
        <v>181.52610000000007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 t="shared" ref="F3:F19" si="0"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ESPECIALES'!$D$25</f>
        <v>53.46</v>
      </c>
      <c r="F4" s="6">
        <f t="shared" si="0"/>
        <v>5.3460000000000001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f>'[1]PIEZAS ESPECIALES'!$D$9</f>
        <v>14.48</v>
      </c>
      <c r="F5" s="6">
        <f t="shared" si="0"/>
        <v>0.57920000000000005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32</v>
      </c>
      <c r="D6" s="8">
        <v>1</v>
      </c>
      <c r="E6" s="6">
        <f>[1]COMPLEMENTOS!$C$12</f>
        <v>85.93</v>
      </c>
      <c r="F6" s="6">
        <f t="shared" si="0"/>
        <v>85.93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/>
      <c r="B9" s="9" t="s">
        <v>9</v>
      </c>
      <c r="C9" s="10" t="s">
        <v>12</v>
      </c>
      <c r="D9" s="8">
        <v>0.2</v>
      </c>
      <c r="E9" s="6">
        <f>[1]COMPLEMENTOS!$C$21</f>
        <v>2.6</v>
      </c>
      <c r="F9" s="6">
        <f t="shared" ref="F9" si="1">D9*E9</f>
        <v>0.52</v>
      </c>
    </row>
    <row r="10" spans="1:6" s="10" customFormat="1" ht="12.75" x14ac:dyDescent="0.2">
      <c r="A10" s="9" t="s">
        <v>6</v>
      </c>
      <c r="B10" s="9" t="s">
        <v>9</v>
      </c>
      <c r="C10" s="10" t="s">
        <v>26</v>
      </c>
      <c r="D10" s="8">
        <v>0.2</v>
      </c>
      <c r="E10" s="6">
        <f>[1]COMPLEMENTOS!$C$22</f>
        <v>3.08</v>
      </c>
      <c r="F10" s="6">
        <f t="shared" si="0"/>
        <v>0.6160000000000001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13</v>
      </c>
      <c r="D11" s="8">
        <v>0.2</v>
      </c>
      <c r="E11" s="6">
        <f>[1]COMPLEMENTOS!$C$71</f>
        <v>1.01</v>
      </c>
      <c r="F11" s="6">
        <f t="shared" si="0"/>
        <v>0.20200000000000001</v>
      </c>
    </row>
    <row r="12" spans="1:6" s="10" customFormat="1" ht="12.75" x14ac:dyDescent="0.2">
      <c r="A12" s="9" t="s">
        <v>6</v>
      </c>
      <c r="B12" s="9" t="s">
        <v>9</v>
      </c>
      <c r="C12" s="10" t="s">
        <v>14</v>
      </c>
      <c r="D12" s="8">
        <v>0.1</v>
      </c>
      <c r="E12" s="6">
        <f>[1]COMPLEMENTOS!$C$76</f>
        <v>3.9</v>
      </c>
      <c r="F12" s="6">
        <f t="shared" si="0"/>
        <v>0.39</v>
      </c>
    </row>
    <row r="13" spans="1:6" s="10" customFormat="1" ht="12.75" x14ac:dyDescent="0.2">
      <c r="A13" s="9" t="s">
        <v>6</v>
      </c>
      <c r="B13" s="9" t="s">
        <v>7</v>
      </c>
      <c r="C13" s="10" t="s">
        <v>36</v>
      </c>
      <c r="D13" s="8">
        <v>0.2</v>
      </c>
      <c r="E13" s="6">
        <f>[1]COMPLEMENTOS!$C$51</f>
        <v>1.38</v>
      </c>
      <c r="F13" s="6">
        <f t="shared" si="0"/>
        <v>0.27599999999999997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0.03</v>
      </c>
      <c r="E14" s="6">
        <f>[1]COMPLEMENTOS!$C$49</f>
        <v>5.57</v>
      </c>
      <c r="F14" s="6">
        <f t="shared" si="0"/>
        <v>0.1671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0.05</v>
      </c>
      <c r="E15" s="6">
        <f>[1]COMPLEMENTOS!$C$50</f>
        <v>4.5999999999999996</v>
      </c>
      <c r="F15" s="6">
        <f t="shared" si="0"/>
        <v>0.22999999999999998</v>
      </c>
    </row>
    <row r="16" spans="1:6" s="10" customFormat="1" ht="12.75" x14ac:dyDescent="0.2">
      <c r="A16" s="9" t="s">
        <v>6</v>
      </c>
      <c r="B16" s="9" t="s">
        <v>7</v>
      </c>
      <c r="C16" s="10" t="s">
        <v>15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16</v>
      </c>
      <c r="B18" s="9" t="s">
        <v>17</v>
      </c>
      <c r="C18" s="10" t="s">
        <v>19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181.52610000000007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8482C-EBF4-456E-A6E2-ED7F915049A6}">
  <dimension ref="A1:F19"/>
  <sheetViews>
    <sheetView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190.95210000000003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 t="shared" ref="F3:F18" si="0"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ESPECIALES'!$D$25</f>
        <v>53.46</v>
      </c>
      <c r="F4" s="6">
        <f t="shared" si="0"/>
        <v>5.3460000000000001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f>'[1]PIEZAS ESPECIALES'!$D$9</f>
        <v>14.48</v>
      </c>
      <c r="F5" s="6">
        <f t="shared" si="0"/>
        <v>0.57920000000000005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33</v>
      </c>
      <c r="D6" s="8">
        <v>1</v>
      </c>
      <c r="E6" s="6">
        <f>[1]COMPLEMENTOS!$C$13</f>
        <v>95.26</v>
      </c>
      <c r="F6" s="6">
        <f t="shared" si="0"/>
        <v>95.26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26</v>
      </c>
      <c r="D9" s="8">
        <v>0.4</v>
      </c>
      <c r="E9" s="6">
        <f>[1]COMPLEMENTOS!$C$22</f>
        <v>3.08</v>
      </c>
      <c r="F9" s="6">
        <f t="shared" si="0"/>
        <v>1.2320000000000002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36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24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190.95210000000003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2022-02-01T09:59:16Z</dcterms:modified>
</cp:coreProperties>
</file>