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2340" yWindow="2340" windowWidth="23055" windowHeight="13260" activeTab="2"/>
  </bookViews>
  <sheets>
    <sheet name="60" sheetId="1" r:id="rId1"/>
    <sheet name="100" sheetId="2" r:id="rId2"/>
    <sheet name="140" sheetId="3" r:id="rId3"/>
  </sheets>
  <externalReferences>
    <externalReference r:id="rId6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<sst xmlns="http://schemas.openxmlformats.org/spreadsheetml/2006/main" count="140" uniqueCount="31">
  <si>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</si>
  <si>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</si>
  <si>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</si>
  <si>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</si>
  <si>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</si>
  <si>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</si>
  <si>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</si>
  <si>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</si>
  <si>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BorjaSAT espesor 60 mm pasos 370 y 395</t>
  </si>
  <si>
    <t xml:space="preserve">m </t>
  </si>
  <si>
    <t>Rastrel metálico U BorjaSAT</t>
  </si>
  <si>
    <t>Lámina impermeable transpirable TB-180</t>
  </si>
  <si>
    <t>Liston de arranque 80 x 50 mm</t>
  </si>
  <si>
    <t>Rastrel + Peine de ventilación de alero 30-60 mm</t>
  </si>
  <si>
    <t>Bajo Cumbrera TB-Roll 390 mm</t>
  </si>
  <si>
    <t>Soporte de rastrel de cumbrera regulable</t>
  </si>
  <si>
    <t>Tornillería Fijación</t>
  </si>
  <si>
    <t>Mano de obra</t>
  </si>
  <si>
    <t>h</t>
  </si>
  <si>
    <t>Oficial 1ª</t>
  </si>
  <si>
    <t>Ayudante</t>
  </si>
  <si>
    <t>Peón</t>
  </si>
  <si>
    <t>Panel BorjaSAT espesor 100 mm pasos 370 y 395</t>
  </si>
  <si>
    <t>Tornillería fijación</t>
  </si>
  <si>
    <t>Panel BorjaSAT espesor 140 mm pasos 370 y 395</t>
  </si>
  <si>
    <t>Teja Talón 50/45 Nature Serranía</t>
  </si>
  <si>
    <t>Teja Ventilación C-50.21 Celler Nature</t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</si>
  <si>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140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curva modelo </t>
    </r>
    <r>
      <rPr>
        <b/>
        <sz val="10"/>
        <rFont val="Calibri"/>
        <family val="2"/>
      </rPr>
      <t>C-50.21 Celler Nature Vilavella/Edetania/Lamalou/Montseny con teja Talón 50/45 Nature Serranía</t>
    </r>
    <r>
      <rPr>
        <sz val="10"/>
        <rFont val="Calibri"/>
        <family val="2"/>
      </rPr>
      <t xml:space="preserve"> de TEJAS BORJA, a razón de 18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</si>
  <si>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100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curva modelo </t>
    </r>
    <r>
      <rPr>
        <b/>
        <sz val="10"/>
        <rFont val="Calibri"/>
        <family val="2"/>
      </rPr>
      <t xml:space="preserve">C-50.21 Celler Nature Vilavella/Edetania/Lamalou/Montseny con teja Talón 50/45 Nature Serranía </t>
    </r>
    <r>
      <rPr>
        <sz val="10"/>
        <rFont val="Calibri"/>
        <family val="2"/>
      </rPr>
      <t>de TEJAS BORJA, a razón de 18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</si>
  <si>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60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curva modelo </t>
    </r>
    <r>
      <rPr>
        <b/>
        <sz val="10"/>
        <rFont val="Calibri"/>
        <family val="2"/>
      </rPr>
      <t>C-50.21 Celler Nature Vilavella/Edetania/Lamalou/Montseny con teja Talón 50/45 Nature Serranía</t>
    </r>
    <r>
      <rPr>
        <sz val="10"/>
        <rFont val="Calibri"/>
        <family val="2"/>
      </rPr>
      <t xml:space="preserve"> de TEJAS BORJA, a razón de 18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</si>
  <si>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t xml:space="preserve">Teja Curva C-50.21 Celler  Vilavella/Edetania/Lamalou/Montseny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</si>
</sst>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K9">
            <v>1.44</v>
          </cell>
        </row>
        <row r="17">
          <cell r="K17">
            <v>10</v>
          </cell>
        </row>
      </sheetData>
      <sheetData sheetId="1">
        <row r="9">
          <cell r="M9">
            <v>39.35</v>
          </cell>
        </row>
      </sheetData>
      <sheetData sheetId="2">
        <row r="8">
          <cell r="C8">
            <v>50.31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368A0-1794-4A63-B2C8-A0D224394118}">
  <dimension ref="A1:F17"/>
  <sheetViews>
    <sheetView zoomScale="90" zoomScaleNormal="90" workbookViewId="0" topLeftCell="B1">
      <selection activeCell="C3" sqref="C3:E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0.25" customHeight="1">
      <c r="A2" s="3" t="s">
        <v>4</v>
      </c>
      <c r="B2" s="3" t="s">
        <v>5</v>
      </c>
      <c r="C2" s="4" t="s">
        <v>29</v>
      </c>
      <c r="D2" s="5">
        <v>1</v>
      </c>
      <c r="E2" s="6"/>
      <c r="F2" s="7">
        <f>F17</f>
        <v>82.9438</v>
      </c>
    </row>
    <row r="3" spans="1:6" s="10" customFormat="1" ht="12.75">
      <c r="A3" s="8" t="s">
        <v>6</v>
      </c>
      <c r="B3" s="8" t="s">
        <v>7</v>
      </c>
      <c r="C3" s="4" t="s">
        <v>30</v>
      </c>
      <c r="D3" s="9">
        <f>'[1]TEJAS'!$K$17</f>
        <v>10</v>
      </c>
      <c r="E3" s="6">
        <v>1.73</v>
      </c>
      <c r="F3" s="6">
        <f>D3*E3</f>
        <v>17.3</v>
      </c>
    </row>
    <row r="4" spans="1:6" s="10" customFormat="1" ht="12.75">
      <c r="A4" s="8" t="s">
        <v>6</v>
      </c>
      <c r="B4" s="8" t="s">
        <v>7</v>
      </c>
      <c r="C4" s="4" t="s">
        <v>25</v>
      </c>
      <c r="D4" s="9">
        <f>'[1]TEJAS'!$K$17</f>
        <v>10</v>
      </c>
      <c r="E4" s="6">
        <v>1.88</v>
      </c>
      <c r="F4" s="6">
        <f aca="true" t="shared" si="0" ref="F4:F16">D4*E4</f>
        <v>18.799999999999997</v>
      </c>
    </row>
    <row r="5" spans="1:6" s="10" customFormat="1" ht="12.75">
      <c r="A5" s="8" t="s">
        <v>6</v>
      </c>
      <c r="B5" s="8" t="s">
        <v>7</v>
      </c>
      <c r="C5" s="4" t="s">
        <v>26</v>
      </c>
      <c r="D5" s="9">
        <v>0.1</v>
      </c>
      <c r="E5" s="6">
        <v>47.22</v>
      </c>
      <c r="F5" s="6">
        <f t="shared" si="0"/>
        <v>4.722</v>
      </c>
    </row>
    <row r="6" spans="1:6" s="10" customFormat="1" ht="12.75">
      <c r="A6" s="8" t="s">
        <v>6</v>
      </c>
      <c r="B6" s="8" t="s">
        <v>5</v>
      </c>
      <c r="C6" s="10" t="s">
        <v>8</v>
      </c>
      <c r="D6" s="9">
        <v>1</v>
      </c>
      <c r="E6" s="6">
        <v>18.71</v>
      </c>
      <c r="F6" s="6">
        <f t="shared" si="0"/>
        <v>18.71</v>
      </c>
    </row>
    <row r="7" spans="1:6" s="10" customFormat="1" ht="12.75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3.888</v>
      </c>
    </row>
    <row r="8" spans="1:6" s="10" customFormat="1" ht="12.75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>
      <c r="A9" s="8" t="s">
        <v>6</v>
      </c>
      <c r="B9" s="8" t="s">
        <v>9</v>
      </c>
      <c r="C9" s="10" t="s">
        <v>12</v>
      </c>
      <c r="D9" s="9">
        <v>0.2</v>
      </c>
      <c r="E9" s="6">
        <v>3.85</v>
      </c>
      <c r="F9" s="6">
        <f t="shared" si="0"/>
        <v>0.77</v>
      </c>
    </row>
    <row r="10" spans="1:6" s="10" customFormat="1" ht="12.75">
      <c r="A10" s="8" t="s">
        <v>6</v>
      </c>
      <c r="B10" s="8" t="s">
        <v>9</v>
      </c>
      <c r="C10" s="10" t="s">
        <v>13</v>
      </c>
      <c r="D10" s="9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8" t="s">
        <v>6</v>
      </c>
      <c r="B11" s="8" t="s">
        <v>9</v>
      </c>
      <c r="C11" s="10" t="s">
        <v>14</v>
      </c>
      <c r="D11" s="9">
        <v>0.1</v>
      </c>
      <c r="E11" s="6">
        <v>3.98</v>
      </c>
      <c r="F11" s="6">
        <f t="shared" si="0"/>
        <v>0.398</v>
      </c>
    </row>
    <row r="12" spans="1:6" s="10" customFormat="1" ht="12.75">
      <c r="A12" s="8" t="s">
        <v>6</v>
      </c>
      <c r="B12" s="8" t="s">
        <v>7</v>
      </c>
      <c r="C12" s="10" t="s">
        <v>15</v>
      </c>
      <c r="D12" s="9">
        <v>0.2</v>
      </c>
      <c r="E12" s="6">
        <v>1.45</v>
      </c>
      <c r="F12" s="6">
        <f t="shared" si="0"/>
        <v>0.29</v>
      </c>
    </row>
    <row r="13" spans="1:6" s="10" customFormat="1" ht="12.75">
      <c r="A13" s="8" t="s">
        <v>6</v>
      </c>
      <c r="B13" s="8" t="s">
        <v>7</v>
      </c>
      <c r="C13" s="10" t="s">
        <v>16</v>
      </c>
      <c r="D13" s="9">
        <v>0.16</v>
      </c>
      <c r="E13" s="6">
        <v>3.08</v>
      </c>
      <c r="F13" s="6">
        <f t="shared" si="0"/>
        <v>0.4928</v>
      </c>
    </row>
    <row r="14" spans="1:6" s="10" customFormat="1" ht="12.75">
      <c r="A14" s="8" t="s">
        <v>17</v>
      </c>
      <c r="B14" s="8" t="s">
        <v>18</v>
      </c>
      <c r="C14" s="10" t="s">
        <v>19</v>
      </c>
      <c r="D14" s="9">
        <v>0.3</v>
      </c>
      <c r="E14" s="6">
        <v>18.43</v>
      </c>
      <c r="F14" s="6">
        <f t="shared" si="0"/>
        <v>5.529</v>
      </c>
    </row>
    <row r="15" spans="1:6" s="10" customFormat="1" ht="12.75">
      <c r="A15" s="8" t="s">
        <v>17</v>
      </c>
      <c r="B15" s="8" t="s">
        <v>18</v>
      </c>
      <c r="C15" s="10" t="s">
        <v>20</v>
      </c>
      <c r="D15" s="9">
        <v>0.3</v>
      </c>
      <c r="E15" s="6">
        <v>17.17</v>
      </c>
      <c r="F15" s="6">
        <f t="shared" si="0"/>
        <v>5.151000000000001</v>
      </c>
    </row>
    <row r="16" spans="1:6" s="10" customFormat="1" ht="12.75">
      <c r="A16" s="8" t="s">
        <v>17</v>
      </c>
      <c r="B16" s="8" t="s">
        <v>18</v>
      </c>
      <c r="C16" s="10" t="s">
        <v>21</v>
      </c>
      <c r="D16" s="9">
        <v>0.3</v>
      </c>
      <c r="E16" s="6">
        <v>16.29</v>
      </c>
      <c r="F16" s="6">
        <f t="shared" si="0"/>
        <v>4.887</v>
      </c>
    </row>
    <row r="17" spans="1:6" s="10" customFormat="1" ht="12.75">
      <c r="A17" s="8"/>
      <c r="F17" s="11">
        <f>SUM(F3:F16)</f>
        <v>82.9438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D8AC4-5504-4E7C-8560-83F4518CF4FF}">
  <dimension ref="A1:F16"/>
  <sheetViews>
    <sheetView zoomScale="90" zoomScaleNormal="90" workbookViewId="0" topLeftCell="B1">
      <selection activeCell="C3" sqref="C3:E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1.75" customHeight="1">
      <c r="A2" s="3" t="s">
        <v>4</v>
      </c>
      <c r="B2" s="3" t="s">
        <v>5</v>
      </c>
      <c r="C2" s="4" t="s">
        <v>28</v>
      </c>
      <c r="D2" s="5">
        <v>1</v>
      </c>
      <c r="E2" s="6"/>
      <c r="F2" s="7">
        <f>F16</f>
        <v>91.6238</v>
      </c>
    </row>
    <row r="3" spans="1:6" s="10" customFormat="1" ht="12.75">
      <c r="A3" s="8" t="s">
        <v>6</v>
      </c>
      <c r="B3" s="8" t="s">
        <v>7</v>
      </c>
      <c r="C3" s="4" t="s">
        <v>30</v>
      </c>
      <c r="D3" s="9">
        <f>'[1]TEJAS'!$K$17</f>
        <v>10</v>
      </c>
      <c r="E3" s="6">
        <v>1.73</v>
      </c>
      <c r="F3" s="6">
        <f>D3*E3</f>
        <v>17.3</v>
      </c>
    </row>
    <row r="4" spans="1:6" s="10" customFormat="1" ht="12.75">
      <c r="A4" s="8" t="s">
        <v>6</v>
      </c>
      <c r="B4" s="8" t="s">
        <v>7</v>
      </c>
      <c r="C4" s="4" t="s">
        <v>25</v>
      </c>
      <c r="D4" s="9">
        <f>'[1]TEJAS'!$K$17</f>
        <v>10</v>
      </c>
      <c r="E4" s="6">
        <v>1.88</v>
      </c>
      <c r="F4" s="6">
        <f aca="true" t="shared" si="0" ref="F4:F15">D4*E4</f>
        <v>18.799999999999997</v>
      </c>
    </row>
    <row r="5" spans="1:6" s="10" customFormat="1" ht="12.75">
      <c r="A5" s="8" t="s">
        <v>6</v>
      </c>
      <c r="B5" s="8" t="s">
        <v>7</v>
      </c>
      <c r="C5" s="4" t="s">
        <v>26</v>
      </c>
      <c r="D5" s="9">
        <v>0.1</v>
      </c>
      <c r="E5" s="6">
        <v>47.22</v>
      </c>
      <c r="F5" s="6">
        <f t="shared" si="0"/>
        <v>4.722</v>
      </c>
    </row>
    <row r="6" spans="1:6" s="10" customFormat="1" ht="12.75">
      <c r="A6" s="8" t="s">
        <v>6</v>
      </c>
      <c r="B6" s="8" t="s">
        <v>5</v>
      </c>
      <c r="C6" s="10" t="s">
        <v>22</v>
      </c>
      <c r="D6" s="9">
        <v>1</v>
      </c>
      <c r="E6" s="6">
        <v>27.68</v>
      </c>
      <c r="F6" s="6">
        <f t="shared" si="0"/>
        <v>27.68</v>
      </c>
    </row>
    <row r="7" spans="1:6" s="10" customFormat="1" ht="12.75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3.888</v>
      </c>
    </row>
    <row r="8" spans="1:6" s="10" customFormat="1" ht="12.75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</v>
      </c>
    </row>
    <row r="11" spans="1:6" s="10" customFormat="1" ht="12.75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0.29</v>
      </c>
    </row>
    <row r="12" spans="1:6" s="10" customFormat="1" ht="12.75">
      <c r="A12" s="8" t="s">
        <v>6</v>
      </c>
      <c r="B12" s="8" t="s">
        <v>7</v>
      </c>
      <c r="C12" s="10" t="s">
        <v>23</v>
      </c>
      <c r="D12" s="9">
        <v>0.16</v>
      </c>
      <c r="E12" s="6">
        <v>6.08</v>
      </c>
      <c r="F12" s="6">
        <f t="shared" si="0"/>
        <v>0.9728</v>
      </c>
    </row>
    <row r="13" spans="1:6" s="10" customFormat="1" ht="12.75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5.529</v>
      </c>
    </row>
    <row r="14" spans="1:6" s="10" customFormat="1" ht="12.75">
      <c r="A14" s="8" t="s">
        <v>17</v>
      </c>
      <c r="B14" s="8" t="s">
        <v>18</v>
      </c>
      <c r="C14" s="10" t="s">
        <v>20</v>
      </c>
      <c r="D14" s="9">
        <v>0.3</v>
      </c>
      <c r="E14" s="6">
        <v>17.17</v>
      </c>
      <c r="F14" s="6">
        <f t="shared" si="0"/>
        <v>5.151000000000001</v>
      </c>
    </row>
    <row r="15" spans="1:6" s="10" customFormat="1" ht="12.75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4.887</v>
      </c>
    </row>
    <row r="16" spans="1:6" s="10" customFormat="1" ht="12.75">
      <c r="A16" s="8"/>
      <c r="F16" s="11">
        <f>SUM(F3:F15)</f>
        <v>91.6238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E5370-4846-4F0B-AA62-B20965CAE1C2}">
  <dimension ref="A1:F16"/>
  <sheetViews>
    <sheetView tabSelected="1" zoomScale="90" zoomScaleNormal="90" workbookViewId="0" topLeftCell="B1">
      <selection activeCell="C21" sqref="C21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1" customHeight="1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F16</f>
        <v>102.08380000000001</v>
      </c>
    </row>
    <row r="3" spans="1:6" s="10" customFormat="1" ht="12.75">
      <c r="A3" s="8" t="s">
        <v>6</v>
      </c>
      <c r="B3" s="8" t="s">
        <v>7</v>
      </c>
      <c r="C3" s="4" t="s">
        <v>30</v>
      </c>
      <c r="D3" s="9">
        <f>'[1]TEJAS'!$K$17</f>
        <v>10</v>
      </c>
      <c r="E3" s="6">
        <v>1.73</v>
      </c>
      <c r="F3" s="6">
        <f>D3*E3</f>
        <v>17.3</v>
      </c>
    </row>
    <row r="4" spans="1:6" s="10" customFormat="1" ht="12.75">
      <c r="A4" s="8" t="s">
        <v>6</v>
      </c>
      <c r="B4" s="8" t="s">
        <v>7</v>
      </c>
      <c r="C4" s="4" t="s">
        <v>25</v>
      </c>
      <c r="D4" s="9">
        <f>'[1]TEJAS'!$K$17</f>
        <v>10</v>
      </c>
      <c r="E4" s="6">
        <v>1.88</v>
      </c>
      <c r="F4" s="6">
        <f aca="true" t="shared" si="0" ref="F4:F15">D4*E4</f>
        <v>18.799999999999997</v>
      </c>
    </row>
    <row r="5" spans="1:6" s="10" customFormat="1" ht="12.75">
      <c r="A5" s="8" t="s">
        <v>6</v>
      </c>
      <c r="B5" s="8" t="s">
        <v>7</v>
      </c>
      <c r="C5" s="4" t="s">
        <v>26</v>
      </c>
      <c r="D5" s="9">
        <v>0.1</v>
      </c>
      <c r="E5" s="6">
        <v>47.22</v>
      </c>
      <c r="F5" s="6">
        <f t="shared" si="0"/>
        <v>4.722</v>
      </c>
    </row>
    <row r="6" spans="1:6" s="10" customFormat="1" ht="12.75">
      <c r="A6" s="8" t="s">
        <v>6</v>
      </c>
      <c r="B6" s="8" t="s">
        <v>5</v>
      </c>
      <c r="C6" s="10" t="s">
        <v>24</v>
      </c>
      <c r="D6" s="9">
        <v>1</v>
      </c>
      <c r="E6" s="6">
        <v>37.5</v>
      </c>
      <c r="F6" s="6">
        <f t="shared" si="0"/>
        <v>37.5</v>
      </c>
    </row>
    <row r="7" spans="1:6" s="10" customFormat="1" ht="12.75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3.888</v>
      </c>
    </row>
    <row r="8" spans="1:6" s="10" customFormat="1" ht="12.75">
      <c r="A8" s="8"/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</v>
      </c>
    </row>
    <row r="11" spans="1:6" s="10" customFormat="1" ht="12.75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0.29</v>
      </c>
    </row>
    <row r="12" spans="1:6" s="10" customFormat="1" ht="12.75">
      <c r="A12" s="8" t="s">
        <v>6</v>
      </c>
      <c r="B12" s="8" t="s">
        <v>7</v>
      </c>
      <c r="C12" s="10" t="s">
        <v>23</v>
      </c>
      <c r="D12" s="9">
        <v>0.16</v>
      </c>
      <c r="E12" s="6">
        <v>10.08</v>
      </c>
      <c r="F12" s="6">
        <f t="shared" si="0"/>
        <v>1.6128</v>
      </c>
    </row>
    <row r="13" spans="1:6" s="10" customFormat="1" ht="12.75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5.529</v>
      </c>
    </row>
    <row r="14" spans="1:6" s="10" customFormat="1" ht="12.75">
      <c r="A14" s="8" t="s">
        <v>17</v>
      </c>
      <c r="B14" s="8" t="s">
        <v>18</v>
      </c>
      <c r="C14" s="10" t="s">
        <v>20</v>
      </c>
      <c r="D14" s="9">
        <v>0.3</v>
      </c>
      <c r="E14" s="6">
        <v>17.17</v>
      </c>
      <c r="F14" s="6">
        <f t="shared" si="0"/>
        <v>5.151000000000001</v>
      </c>
    </row>
    <row r="15" spans="1:6" s="10" customFormat="1" ht="12.75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4.887</v>
      </c>
    </row>
    <row r="16" spans="1:6" s="10" customFormat="1" ht="12.75">
      <c r="A16" s="8"/>
      <c r="F16" s="11">
        <f>SUM(F3:F15)</f>
        <v>102.08380000000001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Dpto.Tecnico</dc:creator>
  <cp:keywords/>
  <dc:description/>
  <cp:lastModifiedBy>Dpto.Tecnico</cp:lastModifiedBy>
  <dcterms:created xsi:type="dcterms:W3CDTF">2023-01-30T10:31:34Z</dcterms:created>
  <dcterms:modified xsi:type="dcterms:W3CDTF">2023-01-31T10:07:42Z</dcterms:modified>
  <cp:category/>
  <cp:version/>
  <cp:contentType/>
  <cp:contentStatus/>
</cp:coreProperties>
</file>